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5" windowWidth="12945" windowHeight="9675"/>
  </bookViews>
  <sheets>
    <sheet name="보고서" sheetId="9" r:id="rId1"/>
    <sheet name="1. 용도별 현황" sheetId="5" r:id="rId2"/>
    <sheet name="2.종류별 현황" sheetId="10" r:id="rId3"/>
  </sheets>
  <definedNames>
    <definedName name="_xlnm._FilterDatabase" localSheetId="1" hidden="1">'1. 용도별 현황'!$A$7:$N$7</definedName>
    <definedName name="_xlnm.Print_Area" localSheetId="1">'1. 용도별 현황'!$A$1:$N$19</definedName>
  </definedNames>
  <calcPr calcId="125725"/>
</workbook>
</file>

<file path=xl/calcChain.xml><?xml version="1.0" encoding="utf-8"?>
<calcChain xmlns="http://schemas.openxmlformats.org/spreadsheetml/2006/main">
  <c r="C11" i="5"/>
  <c r="C10"/>
  <c r="D10"/>
  <c r="D11"/>
  <c r="E7" i="10"/>
  <c r="E10" i="5"/>
  <c r="E11"/>
  <c r="L9" i="10"/>
  <c r="M9"/>
  <c r="N9"/>
  <c r="L10"/>
  <c r="M10"/>
  <c r="N10"/>
  <c r="L11"/>
  <c r="M11"/>
  <c r="N11"/>
  <c r="L12"/>
  <c r="M12"/>
  <c r="N12"/>
  <c r="L13"/>
  <c r="M13"/>
  <c r="N13"/>
  <c r="L25"/>
  <c r="L20"/>
  <c r="L26"/>
  <c r="L24"/>
  <c r="L21"/>
  <c r="L19"/>
  <c r="M10" i="5"/>
  <c r="M11"/>
  <c r="N11"/>
  <c r="N10" s="1"/>
  <c r="M16"/>
  <c r="N16"/>
  <c r="L16"/>
  <c r="M13"/>
  <c r="N13"/>
  <c r="L13"/>
  <c r="L11" s="1"/>
  <c r="L10" s="1"/>
  <c r="N26" i="10"/>
  <c r="M26"/>
  <c r="N25"/>
  <c r="M25"/>
  <c r="N24"/>
  <c r="N23"/>
  <c r="L23"/>
  <c r="N21"/>
  <c r="N20"/>
  <c r="N19"/>
  <c r="N18"/>
  <c r="L18"/>
  <c r="N17"/>
  <c r="M17"/>
  <c r="L17"/>
  <c r="N16"/>
  <c r="M16"/>
  <c r="L16"/>
  <c r="N15"/>
  <c r="M15"/>
  <c r="L15"/>
  <c r="E14"/>
  <c r="H14"/>
  <c r="K14"/>
  <c r="D14"/>
  <c r="G14"/>
  <c r="J14"/>
  <c r="C14"/>
  <c r="F14"/>
  <c r="I14"/>
  <c r="E8"/>
  <c r="H8"/>
  <c r="H7" s="1"/>
  <c r="K8"/>
  <c r="D8"/>
  <c r="D7" s="1"/>
  <c r="G8"/>
  <c r="J8"/>
  <c r="C8"/>
  <c r="C7" s="1"/>
  <c r="F8"/>
  <c r="I8"/>
  <c r="F7" l="1"/>
  <c r="I7"/>
  <c r="K7"/>
  <c r="G7"/>
  <c r="L14"/>
  <c r="J7"/>
  <c r="M14"/>
  <c r="N14"/>
  <c r="N8"/>
  <c r="M8"/>
  <c r="L8"/>
  <c r="L7"/>
  <c r="M7" l="1"/>
  <c r="N7"/>
</calcChain>
</file>

<file path=xl/sharedStrings.xml><?xml version="1.0" encoding="utf-8"?>
<sst xmlns="http://schemas.openxmlformats.org/spreadsheetml/2006/main" count="77" uniqueCount="53">
  <si>
    <r>
      <t>(</t>
    </r>
    <r>
      <rPr>
        <sz val="11"/>
        <rFont val="굴림체"/>
        <family val="3"/>
        <charset val="129"/>
      </rPr>
      <t>단위</t>
    </r>
    <r>
      <rPr>
        <sz val="11"/>
        <rFont val="Arial Narrow"/>
        <family val="2"/>
      </rPr>
      <t xml:space="preserve"> : </t>
    </r>
    <r>
      <rPr>
        <sz val="11"/>
        <rFont val="굴림체"/>
        <family val="3"/>
        <charset val="129"/>
      </rPr>
      <t>원</t>
    </r>
    <r>
      <rPr>
        <sz val="11"/>
        <rFont val="Arial Narrow"/>
        <family val="2"/>
      </rPr>
      <t>)</t>
    </r>
    <phoneticPr fontId="4" type="noConversion"/>
  </si>
  <si>
    <r>
      <t>합</t>
    </r>
    <r>
      <rPr>
        <sz val="11"/>
        <color indexed="12"/>
        <rFont val="Arial Narrow"/>
        <family val="2"/>
      </rPr>
      <t xml:space="preserve">     </t>
    </r>
    <r>
      <rPr>
        <sz val="11"/>
        <color indexed="12"/>
        <rFont val="굴림체"/>
        <family val="3"/>
        <charset val="129"/>
      </rPr>
      <t>계</t>
    </r>
    <phoneticPr fontId="4" type="noConversion"/>
  </si>
  <si>
    <r>
      <t>토</t>
    </r>
    <r>
      <rPr>
        <sz val="11"/>
        <rFont val="Arial Narrow"/>
        <family val="2"/>
      </rPr>
      <t xml:space="preserve">  </t>
    </r>
    <r>
      <rPr>
        <sz val="11"/>
        <rFont val="굴림체"/>
        <family val="3"/>
        <charset val="129"/>
      </rPr>
      <t>지</t>
    </r>
    <phoneticPr fontId="4" type="noConversion"/>
  </si>
  <si>
    <r>
      <t>소</t>
    </r>
    <r>
      <rPr>
        <sz val="11"/>
        <rFont val="Arial Narrow"/>
        <family val="2"/>
      </rPr>
      <t xml:space="preserve"> </t>
    </r>
    <r>
      <rPr>
        <sz val="11"/>
        <rFont val="굴림체"/>
        <family val="3"/>
        <charset val="129"/>
      </rPr>
      <t>계</t>
    </r>
    <phoneticPr fontId="4" type="noConversion"/>
  </si>
  <si>
    <t>대</t>
    <phoneticPr fontId="4" type="noConversion"/>
  </si>
  <si>
    <t>전</t>
    <phoneticPr fontId="4" type="noConversion"/>
  </si>
  <si>
    <t>답</t>
    <phoneticPr fontId="4" type="noConversion"/>
  </si>
  <si>
    <r>
      <t>임</t>
    </r>
    <r>
      <rPr>
        <sz val="11"/>
        <rFont val="Arial Narrow"/>
        <family val="2"/>
      </rPr>
      <t xml:space="preserve"> </t>
    </r>
    <r>
      <rPr>
        <sz val="11"/>
        <rFont val="굴림체"/>
        <family val="3"/>
        <charset val="129"/>
      </rPr>
      <t>야</t>
    </r>
    <phoneticPr fontId="4" type="noConversion"/>
  </si>
  <si>
    <r>
      <t>기</t>
    </r>
    <r>
      <rPr>
        <sz val="11"/>
        <rFont val="Arial Narrow"/>
        <family val="2"/>
      </rPr>
      <t xml:space="preserve"> </t>
    </r>
    <r>
      <rPr>
        <sz val="11"/>
        <rFont val="굴림체"/>
        <family val="3"/>
        <charset val="129"/>
      </rPr>
      <t>타</t>
    </r>
    <phoneticPr fontId="4" type="noConversion"/>
  </si>
  <si>
    <r>
      <t>건</t>
    </r>
    <r>
      <rPr>
        <sz val="11"/>
        <rFont val="Arial Narrow"/>
        <family val="2"/>
      </rPr>
      <t xml:space="preserve">  </t>
    </r>
    <r>
      <rPr>
        <sz val="11"/>
        <rFont val="굴림체"/>
        <family val="3"/>
        <charset val="129"/>
      </rPr>
      <t>물</t>
    </r>
    <phoneticPr fontId="4" type="noConversion"/>
  </si>
  <si>
    <t>사무소</t>
    <phoneticPr fontId="4" type="noConversion"/>
  </si>
  <si>
    <r>
      <t>주</t>
    </r>
    <r>
      <rPr>
        <sz val="11"/>
        <rFont val="Arial Narrow"/>
        <family val="2"/>
      </rPr>
      <t xml:space="preserve"> </t>
    </r>
    <r>
      <rPr>
        <sz val="11"/>
        <rFont val="굴림체"/>
        <family val="3"/>
        <charset val="129"/>
      </rPr>
      <t>택</t>
    </r>
    <phoneticPr fontId="4" type="noConversion"/>
  </si>
  <si>
    <r>
      <t>항</t>
    </r>
    <r>
      <rPr>
        <sz val="11"/>
        <rFont val="Arial Narrow"/>
        <family val="2"/>
      </rPr>
      <t xml:space="preserve">  </t>
    </r>
    <r>
      <rPr>
        <sz val="11"/>
        <rFont val="굴림체"/>
        <family val="3"/>
        <charset val="129"/>
      </rPr>
      <t>공</t>
    </r>
    <r>
      <rPr>
        <sz val="11"/>
        <rFont val="Arial Narrow"/>
        <family val="2"/>
      </rPr>
      <t xml:space="preserve">  </t>
    </r>
    <r>
      <rPr>
        <sz val="11"/>
        <rFont val="굴림체"/>
        <family val="3"/>
        <charset val="129"/>
      </rPr>
      <t>기</t>
    </r>
    <phoneticPr fontId="4" type="noConversion"/>
  </si>
  <si>
    <t>무체재산권</t>
    <phoneticPr fontId="4" type="noConversion"/>
  </si>
  <si>
    <r>
      <t>유가증권</t>
    </r>
    <r>
      <rPr>
        <sz val="11"/>
        <rFont val="Arial Narrow"/>
        <family val="2"/>
      </rPr>
      <t>(</t>
    </r>
    <r>
      <rPr>
        <sz val="11"/>
        <rFont val="굴림체"/>
        <family val="3"/>
        <charset val="129"/>
      </rPr>
      <t>주식</t>
    </r>
    <r>
      <rPr>
        <sz val="11"/>
        <rFont val="Arial Narrow"/>
        <family val="2"/>
      </rPr>
      <t>.</t>
    </r>
    <r>
      <rPr>
        <sz val="11"/>
        <rFont val="굴림체"/>
        <family val="3"/>
        <charset val="129"/>
      </rPr>
      <t>출자</t>
    </r>
    <r>
      <rPr>
        <sz val="11"/>
        <rFont val="Arial Narrow"/>
        <family val="2"/>
      </rPr>
      <t>)</t>
    </r>
    <phoneticPr fontId="4" type="noConversion"/>
  </si>
  <si>
    <r>
      <t>용</t>
    </r>
    <r>
      <rPr>
        <sz val="11"/>
        <rFont val="Arial Narrow"/>
        <family val="2"/>
      </rPr>
      <t xml:space="preserve"> </t>
    </r>
    <r>
      <rPr>
        <sz val="11"/>
        <rFont val="굴림체"/>
        <family val="3"/>
        <charset val="129"/>
      </rPr>
      <t>익</t>
    </r>
    <r>
      <rPr>
        <sz val="11"/>
        <rFont val="Arial Narrow"/>
        <family val="2"/>
      </rPr>
      <t xml:space="preserve"> </t>
    </r>
    <r>
      <rPr>
        <sz val="11"/>
        <rFont val="굴림체"/>
        <family val="3"/>
        <charset val="129"/>
      </rPr>
      <t>물</t>
    </r>
    <r>
      <rPr>
        <sz val="11"/>
        <rFont val="Arial Narrow"/>
        <family val="2"/>
      </rPr>
      <t xml:space="preserve"> </t>
    </r>
    <r>
      <rPr>
        <sz val="11"/>
        <rFont val="굴림체"/>
        <family val="3"/>
        <charset val="129"/>
      </rPr>
      <t>권</t>
    </r>
    <phoneticPr fontId="4" type="noConversion"/>
  </si>
  <si>
    <t>행정
재산</t>
    <phoneticPr fontId="4" type="noConversion"/>
  </si>
  <si>
    <t>합계</t>
    <phoneticPr fontId="4" type="noConversion"/>
  </si>
  <si>
    <t>일반재산</t>
    <phoneticPr fontId="4" type="noConversion"/>
  </si>
  <si>
    <t>(단위 : 개, ㎡, 원)</t>
    <phoneticPr fontId="4" type="noConversion"/>
  </si>
  <si>
    <t>ⅴ. 공유재산 증감 및 현재액 보고서</t>
    <phoneticPr fontId="4" type="noConversion"/>
  </si>
  <si>
    <t>1. 용도별 현황</t>
    <phoneticPr fontId="4" type="noConversion"/>
  </si>
  <si>
    <t>공유재산증감 및 현재액 보고서</t>
    <phoneticPr fontId="4" type="noConversion"/>
  </si>
  <si>
    <t>공용재산</t>
    <phoneticPr fontId="4" type="noConversion"/>
  </si>
  <si>
    <t>공공용재산</t>
    <phoneticPr fontId="4" type="noConversion"/>
  </si>
  <si>
    <t>기업용재산</t>
    <phoneticPr fontId="4" type="noConversion"/>
  </si>
  <si>
    <t>보존용재산</t>
    <phoneticPr fontId="4" type="noConversion"/>
  </si>
  <si>
    <t>계</t>
    <phoneticPr fontId="4" type="noConversion"/>
  </si>
  <si>
    <t>선박</t>
    <phoneticPr fontId="4" type="noConversion"/>
  </si>
  <si>
    <t>공작물</t>
    <phoneticPr fontId="4" type="noConversion"/>
  </si>
  <si>
    <t>기계기구</t>
    <phoneticPr fontId="4" type="noConversion"/>
  </si>
  <si>
    <t>입목죽</t>
    <phoneticPr fontId="4" type="noConversion"/>
  </si>
  <si>
    <t>2. 종류별 현황</t>
    <phoneticPr fontId="4" type="noConversion"/>
  </si>
  <si>
    <t>수</t>
    <phoneticPr fontId="4" type="noConversion"/>
  </si>
  <si>
    <t>면적</t>
    <phoneticPr fontId="4" type="noConversion"/>
  </si>
  <si>
    <t>가격</t>
    <phoneticPr fontId="4" type="noConversion"/>
  </si>
  <si>
    <t>증</t>
    <phoneticPr fontId="4" type="noConversion"/>
  </si>
  <si>
    <t>감</t>
    <phoneticPr fontId="4" type="noConversion"/>
  </si>
  <si>
    <t>회원권</t>
    <phoneticPr fontId="4" type="noConversion"/>
  </si>
  <si>
    <t>2013년도말 현재 공유재산 현재액은</t>
    <phoneticPr fontId="4" type="noConversion"/>
  </si>
  <si>
    <t>○ 토지  12,855,444.08㎡    277,857,669,407원</t>
    <phoneticPr fontId="4" type="noConversion"/>
  </si>
  <si>
    <t>○ 건물     115,080.12㎡    121,349,501,917원</t>
    <phoneticPr fontId="4" type="noConversion"/>
  </si>
  <si>
    <t>○ 기타                     590,477,825,476원</t>
    <phoneticPr fontId="4" type="noConversion"/>
  </si>
  <si>
    <t>○  총                      989,684,996,800원 상당이며 그 내용은 다음과 같다.</t>
    <phoneticPr fontId="4" type="noConversion"/>
  </si>
  <si>
    <t>전년도말 현재액</t>
    <phoneticPr fontId="4" type="noConversion"/>
  </si>
  <si>
    <t>당해년도 중 증감액</t>
    <phoneticPr fontId="4" type="noConversion"/>
  </si>
  <si>
    <t>당해년도말 현재액</t>
    <phoneticPr fontId="4" type="noConversion"/>
  </si>
  <si>
    <r>
      <t xml:space="preserve">                 구분
용도별</t>
    </r>
    <r>
      <rPr>
        <b/>
        <sz val="9"/>
        <color theme="0"/>
        <rFont val="돋움"/>
        <family val="3"/>
        <charset val="129"/>
      </rPr>
      <t>…………..</t>
    </r>
    <r>
      <rPr>
        <b/>
        <sz val="9"/>
        <rFont val="돋움"/>
        <family val="3"/>
        <charset val="129"/>
      </rPr>
      <t xml:space="preserve"> </t>
    </r>
    <phoneticPr fontId="4" type="noConversion"/>
  </si>
  <si>
    <r>
      <t>전년도말</t>
    </r>
    <r>
      <rPr>
        <b/>
        <sz val="11"/>
        <rFont val="Arial Narrow"/>
        <family val="2"/>
      </rPr>
      <t xml:space="preserve"> </t>
    </r>
    <r>
      <rPr>
        <b/>
        <sz val="11"/>
        <rFont val="굴림체"/>
        <family val="3"/>
        <charset val="129"/>
      </rPr>
      <t>현재액</t>
    </r>
    <phoneticPr fontId="4" type="noConversion"/>
  </si>
  <si>
    <r>
      <t>2013</t>
    </r>
    <r>
      <rPr>
        <b/>
        <sz val="11"/>
        <rFont val="굴림체"/>
        <family val="3"/>
        <charset val="129"/>
      </rPr>
      <t>년</t>
    </r>
    <r>
      <rPr>
        <b/>
        <sz val="11"/>
        <rFont val="Arial Narrow"/>
        <family val="2"/>
      </rPr>
      <t xml:space="preserve"> </t>
    </r>
    <r>
      <rPr>
        <b/>
        <sz val="11"/>
        <rFont val="굴림체"/>
        <family val="3"/>
        <charset val="129"/>
      </rPr>
      <t>당해연도중</t>
    </r>
    <r>
      <rPr>
        <b/>
        <sz val="11"/>
        <rFont val="Arial Narrow"/>
        <family val="2"/>
      </rPr>
      <t xml:space="preserve"> </t>
    </r>
    <r>
      <rPr>
        <b/>
        <sz val="11"/>
        <rFont val="굴림체"/>
        <family val="3"/>
        <charset val="129"/>
      </rPr>
      <t>증감액</t>
    </r>
    <phoneticPr fontId="4" type="noConversion"/>
  </si>
  <si>
    <r>
      <t xml:space="preserve">2013 </t>
    </r>
    <r>
      <rPr>
        <b/>
        <sz val="11"/>
        <rFont val="굴림체"/>
        <family val="3"/>
        <charset val="129"/>
      </rPr>
      <t>당해</t>
    </r>
    <r>
      <rPr>
        <b/>
        <sz val="11"/>
        <rFont val="Arial Narrow"/>
        <family val="2"/>
      </rPr>
      <t xml:space="preserve"> </t>
    </r>
    <r>
      <rPr>
        <b/>
        <sz val="11"/>
        <rFont val="굴림체"/>
        <family val="3"/>
        <charset val="129"/>
      </rPr>
      <t>연도말</t>
    </r>
    <r>
      <rPr>
        <b/>
        <sz val="11"/>
        <rFont val="Arial Narrow"/>
        <family val="2"/>
      </rPr>
      <t xml:space="preserve"> </t>
    </r>
    <r>
      <rPr>
        <b/>
        <sz val="11"/>
        <rFont val="굴림체"/>
        <family val="3"/>
        <charset val="129"/>
      </rPr>
      <t>현재액</t>
    </r>
    <phoneticPr fontId="4" type="noConversion"/>
  </si>
  <si>
    <r>
      <t>가</t>
    </r>
    <r>
      <rPr>
        <b/>
        <sz val="11"/>
        <rFont val="Arial Narrow"/>
        <family val="2"/>
      </rPr>
      <t xml:space="preserve">   </t>
    </r>
    <r>
      <rPr>
        <b/>
        <sz val="11"/>
        <rFont val="굴림체"/>
        <family val="3"/>
        <charset val="129"/>
      </rPr>
      <t>격</t>
    </r>
  </si>
  <si>
    <r>
      <t xml:space="preserve">            </t>
    </r>
    <r>
      <rPr>
        <b/>
        <sz val="11"/>
        <color theme="0"/>
        <rFont val="Arial Narrow"/>
        <family val="2"/>
      </rPr>
      <t xml:space="preserve">   …………..</t>
    </r>
    <r>
      <rPr>
        <b/>
        <sz val="11"/>
        <rFont val="굴림체"/>
        <family val="3"/>
        <charset val="129"/>
      </rPr>
      <t>구</t>
    </r>
    <r>
      <rPr>
        <b/>
        <sz val="11"/>
        <rFont val="Arial Narrow"/>
        <family val="2"/>
      </rPr>
      <t xml:space="preserve"> </t>
    </r>
    <r>
      <rPr>
        <b/>
        <sz val="11"/>
        <rFont val="굴림체"/>
        <family val="3"/>
        <charset val="129"/>
      </rPr>
      <t>분
종류별</t>
    </r>
    <phoneticPr fontId="4" type="noConversion"/>
  </si>
</sst>
</file>

<file path=xl/styles.xml><?xml version="1.0" encoding="utf-8"?>
<styleSheet xmlns="http://schemas.openxmlformats.org/spreadsheetml/2006/main">
  <numFmts count="7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0.0_);[Red]\(0.0\)"/>
    <numFmt numFmtId="178" formatCode="#,##0_);[Red]\(#,##0\)"/>
    <numFmt numFmtId="179" formatCode="#,##0.00_);[Red]\(#,##0.00\)"/>
    <numFmt numFmtId="180" formatCode="0_);[Red]\(0\)"/>
  </numFmts>
  <fonts count="35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9"/>
      <name val="굴림"/>
      <family val="3"/>
      <charset val="129"/>
    </font>
    <font>
      <sz val="20"/>
      <name val="돋움"/>
      <family val="3"/>
      <charset val="129"/>
    </font>
    <font>
      <sz val="16"/>
      <name val="돋움"/>
      <family val="3"/>
      <charset val="129"/>
    </font>
    <font>
      <b/>
      <sz val="20"/>
      <name val="돋움"/>
      <family val="3"/>
      <charset val="129"/>
    </font>
    <font>
      <sz val="10"/>
      <color indexed="17"/>
      <name val="돋움"/>
      <family val="3"/>
      <charset val="129"/>
    </font>
    <font>
      <b/>
      <sz val="16"/>
      <name val="돋움"/>
      <family val="3"/>
      <charset val="129"/>
    </font>
    <font>
      <sz val="14"/>
      <name val="굴림체"/>
      <family val="3"/>
      <charset val="129"/>
    </font>
    <font>
      <sz val="11"/>
      <name val="굴림체"/>
      <family val="3"/>
      <charset val="129"/>
    </font>
    <font>
      <sz val="11"/>
      <name val="Arial Narrow"/>
      <family val="2"/>
    </font>
    <font>
      <b/>
      <sz val="11"/>
      <name val="Arial Narrow"/>
      <family val="2"/>
    </font>
    <font>
      <sz val="11"/>
      <color indexed="17"/>
      <name val="Arial Narrow"/>
      <family val="2"/>
    </font>
    <font>
      <sz val="11"/>
      <color indexed="12"/>
      <name val="굴림체"/>
      <family val="3"/>
      <charset val="129"/>
    </font>
    <font>
      <sz val="11"/>
      <color indexed="12"/>
      <name val="Arial Narrow"/>
      <family val="2"/>
    </font>
    <font>
      <sz val="9"/>
      <color indexed="12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color indexed="10"/>
      <name val="굴림"/>
      <family val="3"/>
      <charset val="129"/>
    </font>
    <font>
      <b/>
      <sz val="14"/>
      <name val="굴림"/>
      <family val="3"/>
      <charset val="129"/>
    </font>
    <font>
      <b/>
      <sz val="22"/>
      <name val="굴림체"/>
      <family val="3"/>
      <charset val="129"/>
    </font>
    <font>
      <sz val="22"/>
      <name val="굴림체"/>
      <family val="3"/>
      <charset val="129"/>
    </font>
    <font>
      <sz val="22"/>
      <name val="돋움"/>
      <family val="3"/>
      <charset val="129"/>
    </font>
    <font>
      <sz val="18"/>
      <name val="굴림체"/>
      <family val="3"/>
      <charset val="129"/>
    </font>
    <font>
      <sz val="18"/>
      <name val="돋움"/>
      <family val="3"/>
      <charset val="129"/>
    </font>
    <font>
      <b/>
      <sz val="9"/>
      <name val="돋움"/>
      <family val="3"/>
      <charset val="129"/>
    </font>
    <font>
      <b/>
      <sz val="11"/>
      <name val="돋움"/>
      <family val="3"/>
      <charset val="129"/>
    </font>
    <font>
      <b/>
      <sz val="9"/>
      <color theme="0"/>
      <name val="돋움"/>
      <family val="3"/>
      <charset val="129"/>
    </font>
    <font>
      <b/>
      <sz val="8"/>
      <name val="돋움"/>
      <family val="3"/>
      <charset val="129"/>
    </font>
    <font>
      <b/>
      <sz val="11"/>
      <name val="굴림체"/>
      <family val="3"/>
      <charset val="129"/>
    </font>
    <font>
      <b/>
      <sz val="11"/>
      <color theme="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/>
      <top/>
      <bottom/>
      <diagonal style="thin">
        <color auto="1"/>
      </diagonal>
    </border>
    <border diagonalDown="1">
      <left/>
      <right style="thin">
        <color auto="1"/>
      </right>
      <top/>
      <bottom/>
      <diagonal style="thin">
        <color auto="1"/>
      </diagonal>
    </border>
    <border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</borders>
  <cellStyleXfs count="5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5">
    <xf numFmtId="0" fontId="0" fillId="0" borderId="0" xfId="0">
      <alignment vertical="center"/>
    </xf>
    <xf numFmtId="0" fontId="0" fillId="2" borderId="0" xfId="0" applyFill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left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right" vertical="center"/>
    </xf>
    <xf numFmtId="0" fontId="15" fillId="0" borderId="0" xfId="0" applyFont="1">
      <alignment vertical="center"/>
    </xf>
    <xf numFmtId="0" fontId="15" fillId="2" borderId="0" xfId="0" applyFont="1" applyFill="1" applyAlignment="1">
      <alignment vertical="center"/>
    </xf>
    <xf numFmtId="43" fontId="15" fillId="2" borderId="0" xfId="0" applyNumberFormat="1" applyFont="1" applyFill="1" applyAlignment="1">
      <alignment vertical="center"/>
    </xf>
    <xf numFmtId="43" fontId="15" fillId="2" borderId="0" xfId="1" applyNumberFormat="1" applyFont="1" applyFill="1" applyAlignment="1">
      <alignment vertical="center"/>
    </xf>
    <xf numFmtId="43" fontId="17" fillId="2" borderId="0" xfId="0" applyNumberFormat="1" applyFont="1" applyFill="1" applyAlignment="1">
      <alignment vertical="center"/>
    </xf>
    <xf numFmtId="0" fontId="17" fillId="2" borderId="0" xfId="0" applyFont="1" applyFill="1" applyAlignment="1">
      <alignment vertical="center"/>
    </xf>
    <xf numFmtId="0" fontId="16" fillId="2" borderId="0" xfId="0" applyFont="1" applyFill="1" applyBorder="1" applyAlignment="1">
      <alignment horizontal="left" vertical="center"/>
    </xf>
    <xf numFmtId="43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 shrinkToFit="1"/>
    </xf>
    <xf numFmtId="43" fontId="15" fillId="2" borderId="0" xfId="1" applyNumberFormat="1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right" vertical="center" shrinkToFit="1"/>
    </xf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6" fillId="0" borderId="0" xfId="0" applyFont="1">
      <alignment vertical="center"/>
    </xf>
    <xf numFmtId="0" fontId="27" fillId="2" borderId="0" xfId="0" applyFont="1" applyFill="1" applyAlignment="1">
      <alignment vertical="center"/>
    </xf>
    <xf numFmtId="0" fontId="28" fillId="0" borderId="0" xfId="0" applyFont="1">
      <alignment vertical="center"/>
    </xf>
    <xf numFmtId="179" fontId="17" fillId="2" borderId="0" xfId="0" applyNumberFormat="1" applyFont="1" applyFill="1" applyAlignment="1">
      <alignment vertical="center"/>
    </xf>
    <xf numFmtId="179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1" xfId="0" applyNumberFormat="1" applyBorder="1">
      <alignment vertical="center"/>
    </xf>
    <xf numFmtId="41" fontId="4" fillId="0" borderId="1" xfId="1" applyFont="1" applyBorder="1">
      <alignment vertical="center"/>
    </xf>
    <xf numFmtId="0" fontId="29" fillId="2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/>
    </xf>
    <xf numFmtId="178" fontId="22" fillId="0" borderId="1" xfId="1" applyNumberFormat="1" applyFont="1" applyFill="1" applyBorder="1" applyAlignment="1">
      <alignment horizontal="right" vertical="center"/>
    </xf>
    <xf numFmtId="179" fontId="22" fillId="0" borderId="1" xfId="1" applyNumberFormat="1" applyFont="1" applyFill="1" applyBorder="1" applyAlignment="1">
      <alignment horizontal="right" vertical="center"/>
    </xf>
    <xf numFmtId="179" fontId="22" fillId="0" borderId="1" xfId="1" applyNumberFormat="1" applyFont="1" applyFill="1" applyBorder="1" applyAlignment="1">
      <alignment horizontal="center" vertical="center"/>
    </xf>
    <xf numFmtId="41" fontId="22" fillId="0" borderId="1" xfId="1" applyFont="1" applyFill="1" applyBorder="1" applyAlignment="1">
      <alignment horizontal="center" vertical="center"/>
    </xf>
    <xf numFmtId="180" fontId="22" fillId="0" borderId="1" xfId="1" applyNumberFormat="1" applyFont="1" applyFill="1" applyBorder="1" applyAlignment="1">
      <alignment horizontal="center" vertical="center"/>
    </xf>
    <xf numFmtId="178" fontId="22" fillId="0" borderId="1" xfId="1" applyNumberFormat="1" applyFont="1" applyFill="1" applyBorder="1" applyAlignment="1">
      <alignment horizontal="center" vertical="center"/>
    </xf>
    <xf numFmtId="178" fontId="22" fillId="0" borderId="1" xfId="0" applyNumberFormat="1" applyFont="1" applyBorder="1" applyAlignment="1">
      <alignment horizontal="right" vertical="center" wrapText="1"/>
    </xf>
    <xf numFmtId="179" fontId="22" fillId="0" borderId="1" xfId="0" applyNumberFormat="1" applyFont="1" applyBorder="1" applyAlignment="1">
      <alignment horizontal="right" vertical="center" wrapText="1"/>
    </xf>
    <xf numFmtId="178" fontId="7" fillId="0" borderId="1" xfId="1" applyNumberFormat="1" applyFont="1" applyFill="1" applyBorder="1" applyAlignment="1">
      <alignment horizontal="right" vertical="center"/>
    </xf>
    <xf numFmtId="179" fontId="7" fillId="0" borderId="1" xfId="1" applyNumberFormat="1" applyFont="1" applyFill="1" applyBorder="1" applyAlignment="1">
      <alignment horizontal="right" vertical="center"/>
    </xf>
    <xf numFmtId="179" fontId="7" fillId="0" borderId="1" xfId="1" applyNumberFormat="1" applyFont="1" applyFill="1" applyBorder="1" applyAlignment="1">
      <alignment horizontal="center" vertical="center"/>
    </xf>
    <xf numFmtId="41" fontId="7" fillId="0" borderId="1" xfId="1" applyFont="1" applyFill="1" applyBorder="1" applyAlignment="1">
      <alignment horizontal="center" vertical="center"/>
    </xf>
    <xf numFmtId="180" fontId="7" fillId="0" borderId="1" xfId="1" applyNumberFormat="1" applyFont="1" applyFill="1" applyBorder="1" applyAlignment="1">
      <alignment horizontal="center" vertical="center"/>
    </xf>
    <xf numFmtId="178" fontId="7" fillId="0" borderId="1" xfId="1" applyNumberFormat="1" applyFont="1" applyFill="1" applyBorder="1" applyAlignment="1">
      <alignment horizontal="center" vertical="center"/>
    </xf>
    <xf numFmtId="178" fontId="21" fillId="0" borderId="1" xfId="0" applyNumberFormat="1" applyFont="1" applyBorder="1" applyAlignment="1">
      <alignment horizontal="right" vertical="center" wrapText="1"/>
    </xf>
    <xf numFmtId="179" fontId="21" fillId="0" borderId="1" xfId="0" applyNumberFormat="1" applyFont="1" applyBorder="1" applyAlignment="1">
      <alignment horizontal="right" vertical="center" wrapText="1"/>
    </xf>
    <xf numFmtId="43" fontId="15" fillId="0" borderId="1" xfId="1" applyNumberFormat="1" applyFont="1" applyFill="1" applyBorder="1" applyAlignment="1">
      <alignment horizontal="center" vertical="center"/>
    </xf>
    <xf numFmtId="180" fontId="15" fillId="0" borderId="1" xfId="1" applyNumberFormat="1" applyFont="1" applyFill="1" applyBorder="1" applyAlignment="1">
      <alignment horizontal="right" vertical="center"/>
    </xf>
    <xf numFmtId="41" fontId="15" fillId="0" borderId="1" xfId="1" applyFont="1" applyFill="1" applyBorder="1" applyAlignment="1">
      <alignment horizontal="center" vertical="center"/>
    </xf>
    <xf numFmtId="178" fontId="21" fillId="0" borderId="1" xfId="1" applyNumberFormat="1" applyFont="1" applyFill="1" applyBorder="1" applyAlignment="1">
      <alignment horizontal="right" vertical="center"/>
    </xf>
    <xf numFmtId="178" fontId="15" fillId="0" borderId="1" xfId="1" applyNumberFormat="1" applyFont="1" applyFill="1" applyBorder="1" applyAlignment="1">
      <alignment horizontal="right" vertical="center"/>
    </xf>
    <xf numFmtId="180" fontId="21" fillId="0" borderId="1" xfId="1" applyNumberFormat="1" applyFont="1" applyFill="1" applyBorder="1" applyAlignment="1">
      <alignment horizontal="right" vertical="center"/>
    </xf>
    <xf numFmtId="41" fontId="21" fillId="0" borderId="1" xfId="1" applyFont="1" applyFill="1" applyBorder="1" applyAlignment="1">
      <alignment horizontal="center" vertical="center"/>
    </xf>
    <xf numFmtId="176" fontId="15" fillId="0" borderId="1" xfId="1" applyNumberFormat="1" applyFont="1" applyFill="1" applyBorder="1" applyAlignment="1">
      <alignment horizontal="center" vertical="center"/>
    </xf>
    <xf numFmtId="179" fontId="21" fillId="0" borderId="1" xfId="1" applyNumberFormat="1" applyFont="1" applyFill="1" applyBorder="1" applyAlignment="1">
      <alignment horizontal="right" vertical="center"/>
    </xf>
    <xf numFmtId="178" fontId="22" fillId="0" borderId="14" xfId="0" applyNumberFormat="1" applyFont="1" applyBorder="1" applyAlignment="1">
      <alignment horizontal="right" vertical="center" wrapText="1"/>
    </xf>
    <xf numFmtId="178" fontId="21" fillId="0" borderId="14" xfId="0" applyNumberFormat="1" applyFont="1" applyBorder="1" applyAlignment="1">
      <alignment horizontal="right" vertical="center" wrapText="1"/>
    </xf>
    <xf numFmtId="41" fontId="15" fillId="0" borderId="14" xfId="1" applyFont="1" applyFill="1" applyBorder="1" applyAlignment="1">
      <alignment horizontal="center" vertical="center"/>
    </xf>
    <xf numFmtId="178" fontId="21" fillId="0" borderId="17" xfId="0" applyNumberFormat="1" applyFont="1" applyBorder="1" applyAlignment="1">
      <alignment horizontal="right" vertical="center" wrapText="1"/>
    </xf>
    <xf numFmtId="178" fontId="21" fillId="0" borderId="17" xfId="1" applyNumberFormat="1" applyFont="1" applyFill="1" applyBorder="1" applyAlignment="1">
      <alignment horizontal="right" vertical="center"/>
    </xf>
    <xf numFmtId="179" fontId="21" fillId="0" borderId="17" xfId="1" applyNumberFormat="1" applyFont="1" applyFill="1" applyBorder="1" applyAlignment="1">
      <alignment horizontal="right" vertical="center"/>
    </xf>
    <xf numFmtId="41" fontId="15" fillId="0" borderId="17" xfId="1" applyFont="1" applyFill="1" applyBorder="1" applyAlignment="1">
      <alignment horizontal="center" vertical="center"/>
    </xf>
    <xf numFmtId="43" fontId="15" fillId="0" borderId="17" xfId="1" applyNumberFormat="1" applyFont="1" applyFill="1" applyBorder="1" applyAlignment="1">
      <alignment horizontal="center" vertical="center"/>
    </xf>
    <xf numFmtId="179" fontId="21" fillId="0" borderId="17" xfId="0" applyNumberFormat="1" applyFont="1" applyBorder="1" applyAlignment="1">
      <alignment horizontal="right" vertical="center" wrapText="1"/>
    </xf>
    <xf numFmtId="178" fontId="21" fillId="0" borderId="18" xfId="0" applyNumberFormat="1" applyFont="1" applyBorder="1" applyAlignment="1">
      <alignment horizontal="right" vertical="center" wrapText="1"/>
    </xf>
    <xf numFmtId="178" fontId="20" fillId="0" borderId="20" xfId="1" applyNumberFormat="1" applyFont="1" applyFill="1" applyBorder="1" applyAlignment="1">
      <alignment horizontal="right" vertical="center"/>
    </xf>
    <xf numFmtId="179" fontId="20" fillId="0" borderId="20" xfId="1" applyNumberFormat="1" applyFont="1" applyFill="1" applyBorder="1" applyAlignment="1">
      <alignment horizontal="right" vertical="center"/>
    </xf>
    <xf numFmtId="43" fontId="20" fillId="0" borderId="20" xfId="1" applyNumberFormat="1" applyFont="1" applyFill="1" applyBorder="1" applyAlignment="1">
      <alignment horizontal="right" vertical="center"/>
    </xf>
    <xf numFmtId="179" fontId="20" fillId="0" borderId="20" xfId="1" applyNumberFormat="1" applyFont="1" applyFill="1" applyBorder="1" applyAlignment="1">
      <alignment horizontal="center" vertical="center"/>
    </xf>
    <xf numFmtId="41" fontId="20" fillId="0" borderId="20" xfId="1" applyFont="1" applyFill="1" applyBorder="1" applyAlignment="1">
      <alignment horizontal="center" vertical="center"/>
    </xf>
    <xf numFmtId="180" fontId="20" fillId="0" borderId="20" xfId="1" applyNumberFormat="1" applyFont="1" applyFill="1" applyBorder="1" applyAlignment="1">
      <alignment horizontal="center" vertical="center"/>
    </xf>
    <xf numFmtId="178" fontId="20" fillId="0" borderId="20" xfId="1" applyNumberFormat="1" applyFont="1" applyFill="1" applyBorder="1" applyAlignment="1">
      <alignment horizontal="center" vertical="center"/>
    </xf>
    <xf numFmtId="178" fontId="20" fillId="0" borderId="20" xfId="0" applyNumberFormat="1" applyFont="1" applyBorder="1" applyAlignment="1">
      <alignment horizontal="right" vertical="center" wrapText="1"/>
    </xf>
    <xf numFmtId="179" fontId="20" fillId="0" borderId="20" xfId="0" applyNumberFormat="1" applyFont="1" applyBorder="1" applyAlignment="1">
      <alignment horizontal="right" vertical="center" wrapText="1"/>
    </xf>
    <xf numFmtId="178" fontId="20" fillId="0" borderId="21" xfId="0" applyNumberFormat="1" applyFont="1" applyBorder="1" applyAlignment="1">
      <alignment horizontal="right" vertical="center" wrapText="1"/>
    </xf>
    <xf numFmtId="177" fontId="33" fillId="0" borderId="17" xfId="0" applyNumberFormat="1" applyFont="1" applyFill="1" applyBorder="1" applyAlignment="1">
      <alignment horizontal="center" vertical="center"/>
    </xf>
    <xf numFmtId="179" fontId="33" fillId="0" borderId="17" xfId="0" applyNumberFormat="1" applyFont="1" applyFill="1" applyBorder="1" applyAlignment="1">
      <alignment horizontal="center" vertical="center"/>
    </xf>
    <xf numFmtId="177" fontId="33" fillId="0" borderId="18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41" fontId="4" fillId="0" borderId="1" xfId="1" applyFont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41" fontId="4" fillId="0" borderId="1" xfId="1" applyFont="1" applyBorder="1" applyAlignment="1">
      <alignment horizontal="center" vertical="center" wrapText="1"/>
    </xf>
    <xf numFmtId="41" fontId="5" fillId="2" borderId="1" xfId="1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29" fillId="2" borderId="7" xfId="0" applyFont="1" applyFill="1" applyBorder="1" applyAlignment="1">
      <alignment horizontal="center" vertical="center" wrapText="1"/>
    </xf>
    <xf numFmtId="177" fontId="14" fillId="0" borderId="16" xfId="0" applyNumberFormat="1" applyFont="1" applyFill="1" applyBorder="1" applyAlignment="1">
      <alignment horizontal="center" vertical="center"/>
    </xf>
    <xf numFmtId="177" fontId="15" fillId="0" borderId="17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/>
    </xf>
    <xf numFmtId="177" fontId="16" fillId="0" borderId="9" xfId="0" applyNumberFormat="1" applyFont="1" applyFill="1" applyBorder="1" applyAlignment="1">
      <alignment vertical="center" wrapText="1"/>
    </xf>
    <xf numFmtId="177" fontId="16" fillId="0" borderId="10" xfId="0" applyNumberFormat="1" applyFont="1" applyFill="1" applyBorder="1" applyAlignment="1">
      <alignment vertical="center"/>
    </xf>
    <xf numFmtId="177" fontId="16" fillId="0" borderId="13" xfId="0" applyNumberFormat="1" applyFont="1" applyFill="1" applyBorder="1" applyAlignment="1">
      <alignment vertical="center"/>
    </xf>
    <xf numFmtId="177" fontId="16" fillId="0" borderId="8" xfId="0" applyNumberFormat="1" applyFont="1" applyFill="1" applyBorder="1" applyAlignment="1">
      <alignment vertical="center"/>
    </xf>
    <xf numFmtId="177" fontId="16" fillId="0" borderId="22" xfId="0" applyNumberFormat="1" applyFont="1" applyFill="1" applyBorder="1" applyAlignment="1">
      <alignment vertical="center"/>
    </xf>
    <xf numFmtId="177" fontId="16" fillId="0" borderId="23" xfId="0" applyNumberFormat="1" applyFont="1" applyFill="1" applyBorder="1" applyAlignment="1">
      <alignment vertical="center"/>
    </xf>
    <xf numFmtId="177" fontId="33" fillId="0" borderId="11" xfId="0" applyNumberFormat="1" applyFont="1" applyFill="1" applyBorder="1" applyAlignment="1">
      <alignment horizontal="center" vertical="center" shrinkToFit="1"/>
    </xf>
    <xf numFmtId="177" fontId="16" fillId="0" borderId="11" xfId="0" applyNumberFormat="1" applyFont="1" applyFill="1" applyBorder="1" applyAlignment="1">
      <alignment horizontal="center" vertical="center" shrinkToFit="1"/>
    </xf>
    <xf numFmtId="177" fontId="16" fillId="0" borderId="1" xfId="0" applyNumberFormat="1" applyFont="1" applyFill="1" applyBorder="1" applyAlignment="1">
      <alignment horizontal="center" vertical="center" shrinkToFit="1"/>
    </xf>
    <xf numFmtId="177" fontId="18" fillId="0" borderId="19" xfId="0" applyNumberFormat="1" applyFont="1" applyFill="1" applyBorder="1" applyAlignment="1">
      <alignment horizontal="center" vertical="center"/>
    </xf>
    <xf numFmtId="177" fontId="19" fillId="0" borderId="20" xfId="0" applyNumberFormat="1" applyFont="1" applyFill="1" applyBorder="1" applyAlignment="1">
      <alignment horizontal="center" vertical="center"/>
    </xf>
    <xf numFmtId="177" fontId="14" fillId="0" borderId="15" xfId="0" applyNumberFormat="1" applyFont="1" applyFill="1" applyBorder="1" applyAlignment="1">
      <alignment horizontal="center" vertical="center" textRotation="255" wrapText="1"/>
    </xf>
    <xf numFmtId="177" fontId="15" fillId="0" borderId="15" xfId="0" applyNumberFormat="1" applyFont="1" applyFill="1" applyBorder="1" applyAlignment="1">
      <alignment horizontal="center" vertical="center" textRotation="255"/>
    </xf>
    <xf numFmtId="177" fontId="16" fillId="0" borderId="12" xfId="0" applyNumberFormat="1" applyFont="1" applyFill="1" applyBorder="1" applyAlignment="1">
      <alignment horizontal="center" vertical="center" shrinkToFit="1"/>
    </xf>
    <xf numFmtId="177" fontId="16" fillId="0" borderId="14" xfId="0" applyNumberFormat="1" applyFont="1" applyFill="1" applyBorder="1" applyAlignment="1">
      <alignment horizontal="center" vertical="center" shrinkToFit="1"/>
    </xf>
    <xf numFmtId="177" fontId="33" fillId="0" borderId="1" xfId="0" applyNumberFormat="1" applyFont="1" applyFill="1" applyBorder="1" applyAlignment="1">
      <alignment horizontal="center" vertical="center" shrinkToFit="1"/>
    </xf>
    <xf numFmtId="177" fontId="14" fillId="0" borderId="15" xfId="0" applyNumberFormat="1" applyFont="1" applyFill="1" applyBorder="1" applyAlignment="1">
      <alignment horizontal="center" vertical="center" shrinkToFit="1"/>
    </xf>
    <xf numFmtId="177" fontId="15" fillId="0" borderId="1" xfId="0" applyNumberFormat="1" applyFont="1" applyFill="1" applyBorder="1" applyAlignment="1">
      <alignment horizontal="center" vertical="center" shrinkToFit="1"/>
    </xf>
    <xf numFmtId="177" fontId="14" fillId="0" borderId="15" xfId="0" applyNumberFormat="1" applyFont="1" applyFill="1" applyBorder="1" applyAlignment="1">
      <alignment horizontal="center" vertical="center"/>
    </xf>
    <xf numFmtId="177" fontId="15" fillId="0" borderId="1" xfId="0" applyNumberFormat="1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/>
    </xf>
  </cellXfs>
  <cellStyles count="5">
    <cellStyle name="쉼표 [0]" xfId="1" builtinId="6"/>
    <cellStyle name="표준" xfId="0" builtinId="0"/>
    <cellStyle name="표준 2" xfId="2"/>
    <cellStyle name="표준 2 2" xfId="4"/>
    <cellStyle name="표준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F28" sqref="F28"/>
    </sheetView>
  </sheetViews>
  <sheetFormatPr defaultRowHeight="13.5"/>
  <sheetData>
    <row r="1" spans="1:13" ht="27">
      <c r="A1" s="27" t="s">
        <v>22</v>
      </c>
      <c r="B1" s="28"/>
      <c r="C1" s="28"/>
      <c r="D1" s="28"/>
      <c r="E1" s="28"/>
      <c r="F1" s="28"/>
      <c r="G1" s="28"/>
      <c r="H1" s="29"/>
      <c r="I1" s="3"/>
      <c r="J1" s="3"/>
      <c r="K1" s="3"/>
      <c r="L1" s="3"/>
      <c r="M1" s="3"/>
    </row>
    <row r="2" spans="1:13" ht="27">
      <c r="A2" s="27"/>
      <c r="B2" s="28"/>
      <c r="C2" s="28"/>
      <c r="D2" s="28"/>
      <c r="E2" s="28"/>
      <c r="F2" s="28"/>
      <c r="G2" s="28"/>
      <c r="H2" s="29"/>
      <c r="I2" s="3"/>
      <c r="J2" s="3"/>
      <c r="K2" s="3"/>
      <c r="L2" s="3"/>
      <c r="M2" s="3"/>
    </row>
    <row r="3" spans="1:13" ht="22.5">
      <c r="A3" s="30" t="s">
        <v>39</v>
      </c>
      <c r="B3" s="30"/>
      <c r="C3" s="30"/>
      <c r="D3" s="30"/>
      <c r="E3" s="30"/>
      <c r="F3" s="30"/>
      <c r="G3" s="30"/>
      <c r="H3" s="31"/>
      <c r="I3" s="31"/>
      <c r="J3" s="31"/>
      <c r="K3" s="31"/>
      <c r="L3" s="4"/>
      <c r="M3" s="4"/>
    </row>
    <row r="4" spans="1:13" ht="22.5">
      <c r="A4" s="30"/>
      <c r="B4" s="30"/>
      <c r="C4" s="30"/>
      <c r="D4" s="30"/>
      <c r="E4" s="30"/>
      <c r="F4" s="30"/>
      <c r="G4" s="30"/>
      <c r="H4" s="31"/>
      <c r="I4" s="31"/>
      <c r="J4" s="31"/>
      <c r="K4" s="31"/>
      <c r="L4" s="4"/>
      <c r="M4" s="4"/>
    </row>
    <row r="5" spans="1:13" ht="22.5">
      <c r="A5" s="30" t="s">
        <v>40</v>
      </c>
      <c r="B5" s="30"/>
      <c r="C5" s="30"/>
      <c r="D5" s="30"/>
      <c r="E5" s="30"/>
      <c r="F5" s="30"/>
      <c r="G5" s="30"/>
      <c r="H5" s="31"/>
      <c r="I5" s="31"/>
      <c r="J5" s="31"/>
      <c r="K5" s="31"/>
      <c r="L5" s="4"/>
      <c r="M5" s="4"/>
    </row>
    <row r="6" spans="1:13" ht="22.5">
      <c r="A6" s="30"/>
      <c r="B6" s="30"/>
      <c r="C6" s="30"/>
      <c r="D6" s="30"/>
      <c r="E6" s="30"/>
      <c r="F6" s="30"/>
      <c r="G6" s="30"/>
      <c r="H6" s="31"/>
      <c r="I6" s="31"/>
      <c r="J6" s="31"/>
      <c r="K6" s="31"/>
      <c r="L6" s="4"/>
      <c r="M6" s="4"/>
    </row>
    <row r="7" spans="1:13" ht="22.5">
      <c r="A7" s="30" t="s">
        <v>41</v>
      </c>
      <c r="B7" s="30"/>
      <c r="C7" s="30"/>
      <c r="D7" s="30"/>
      <c r="E7" s="30"/>
      <c r="F7" s="30"/>
      <c r="G7" s="30"/>
      <c r="H7" s="31"/>
      <c r="I7" s="31"/>
      <c r="J7" s="31"/>
      <c r="K7" s="31"/>
      <c r="L7" s="4"/>
      <c r="M7" s="4"/>
    </row>
    <row r="8" spans="1:13" ht="22.5">
      <c r="A8" s="30"/>
      <c r="B8" s="30"/>
      <c r="C8" s="30"/>
      <c r="D8" s="30"/>
      <c r="E8" s="30"/>
      <c r="F8" s="30"/>
      <c r="G8" s="30"/>
      <c r="H8" s="31"/>
      <c r="I8" s="31"/>
      <c r="J8" s="31"/>
      <c r="K8" s="31"/>
      <c r="L8" s="4"/>
      <c r="M8" s="4"/>
    </row>
    <row r="9" spans="1:13" ht="22.5">
      <c r="A9" s="30" t="s">
        <v>42</v>
      </c>
      <c r="B9" s="30"/>
      <c r="C9" s="30"/>
      <c r="D9" s="30"/>
      <c r="E9" s="30"/>
      <c r="F9" s="30"/>
      <c r="G9" s="30"/>
      <c r="H9" s="31"/>
      <c r="I9" s="31"/>
      <c r="J9" s="31"/>
      <c r="K9" s="31"/>
      <c r="L9" s="4"/>
      <c r="M9" s="4"/>
    </row>
    <row r="10" spans="1:13" ht="22.5">
      <c r="A10" s="30"/>
      <c r="B10" s="30"/>
      <c r="C10" s="30"/>
      <c r="D10" s="30"/>
      <c r="E10" s="30"/>
      <c r="F10" s="30"/>
      <c r="G10" s="30"/>
      <c r="H10" s="31"/>
      <c r="I10" s="31"/>
      <c r="J10" s="31"/>
      <c r="K10" s="31"/>
      <c r="L10" s="4"/>
      <c r="M10" s="4"/>
    </row>
    <row r="11" spans="1:13" ht="22.5">
      <c r="A11" s="30" t="s">
        <v>43</v>
      </c>
      <c r="B11" s="30"/>
      <c r="C11" s="30"/>
      <c r="D11" s="30"/>
      <c r="E11" s="30"/>
      <c r="F11" s="30"/>
      <c r="G11" s="30"/>
      <c r="H11" s="31"/>
      <c r="I11" s="31"/>
      <c r="J11" s="31"/>
      <c r="K11" s="31"/>
      <c r="L11" s="4"/>
      <c r="M11" s="4"/>
    </row>
    <row r="12" spans="1:13" ht="22.5">
      <c r="A12" s="30"/>
      <c r="B12" s="30"/>
      <c r="C12" s="30"/>
      <c r="D12" s="30"/>
      <c r="E12" s="30"/>
      <c r="F12" s="30"/>
      <c r="G12" s="30"/>
      <c r="H12" s="31"/>
      <c r="I12" s="31"/>
      <c r="J12" s="31"/>
      <c r="K12" s="31"/>
    </row>
    <row r="13" spans="1:13" ht="22.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</row>
    <row r="16" spans="1:13">
      <c r="D16" s="5"/>
    </row>
  </sheetData>
  <phoneticPr fontId="4" type="noConversion"/>
  <pageMargins left="0.75" right="0.75" top="1" bottom="1" header="0.5" footer="0.5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60" workbookViewId="0">
      <selection activeCell="C63" sqref="C63"/>
    </sheetView>
  </sheetViews>
  <sheetFormatPr defaultRowHeight="13.5"/>
  <cols>
    <col min="1" max="1" width="5.33203125" customWidth="1"/>
    <col min="2" max="2" width="7.88671875" customWidth="1"/>
    <col min="3" max="3" width="10.88671875" customWidth="1"/>
    <col min="4" max="4" width="14.88671875" customWidth="1"/>
    <col min="5" max="5" width="15.6640625" customWidth="1"/>
    <col min="6" max="6" width="7.109375" customWidth="1"/>
    <col min="7" max="7" width="11.33203125" customWidth="1"/>
    <col min="8" max="8" width="14.44140625" customWidth="1"/>
    <col min="9" max="9" width="6.5546875" customWidth="1"/>
    <col min="10" max="10" width="8.44140625" customWidth="1"/>
    <col min="11" max="11" width="14.21875" customWidth="1"/>
    <col min="12" max="12" width="10.109375" customWidth="1"/>
    <col min="13" max="13" width="13.77734375" customWidth="1"/>
    <col min="14" max="14" width="18.88671875" customWidth="1"/>
  </cols>
  <sheetData>
    <row r="1" spans="1:14" ht="25.5">
      <c r="A1" s="6" t="s">
        <v>20</v>
      </c>
      <c r="B1" s="6"/>
      <c r="C1" s="6"/>
      <c r="D1" s="6"/>
      <c r="E1" s="6"/>
      <c r="F1" s="7"/>
      <c r="G1" s="6"/>
      <c r="H1" s="6"/>
      <c r="I1" s="6"/>
      <c r="J1" s="6"/>
      <c r="K1" s="6"/>
    </row>
    <row r="2" spans="1:14" ht="2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4" ht="20.25">
      <c r="A3" s="9" t="s">
        <v>21</v>
      </c>
      <c r="B3" s="10"/>
      <c r="C3" s="10"/>
      <c r="D3" s="10"/>
      <c r="E3" s="10"/>
      <c r="F3" s="10"/>
      <c r="G3" s="11"/>
      <c r="H3" s="11"/>
      <c r="I3" s="12"/>
      <c r="J3" s="13"/>
      <c r="K3" s="12"/>
    </row>
    <row r="6" spans="1:14">
      <c r="N6" t="s">
        <v>19</v>
      </c>
    </row>
    <row r="7" spans="1:14" s="2" customFormat="1" ht="45" customHeight="1">
      <c r="A7" s="95" t="s">
        <v>47</v>
      </c>
      <c r="B7" s="96"/>
      <c r="C7" s="89" t="s">
        <v>44</v>
      </c>
      <c r="D7" s="89"/>
      <c r="E7" s="89"/>
      <c r="F7" s="91" t="s">
        <v>45</v>
      </c>
      <c r="G7" s="92"/>
      <c r="H7" s="92"/>
      <c r="I7" s="92"/>
      <c r="J7" s="92"/>
      <c r="K7" s="92"/>
      <c r="L7" s="89" t="s">
        <v>46</v>
      </c>
      <c r="M7" s="89"/>
      <c r="N7" s="89"/>
    </row>
    <row r="8" spans="1:14" s="2" customFormat="1" ht="27.75" customHeight="1">
      <c r="A8" s="97"/>
      <c r="B8" s="98"/>
      <c r="C8" s="89"/>
      <c r="D8" s="89"/>
      <c r="E8" s="89"/>
      <c r="F8" s="91" t="s">
        <v>36</v>
      </c>
      <c r="G8" s="91"/>
      <c r="H8" s="91"/>
      <c r="I8" s="91" t="s">
        <v>37</v>
      </c>
      <c r="J8" s="91"/>
      <c r="K8" s="91"/>
      <c r="L8" s="89"/>
      <c r="M8" s="89"/>
      <c r="N8" s="89"/>
    </row>
    <row r="9" spans="1:14" s="2" customFormat="1" ht="28.5" customHeight="1">
      <c r="A9" s="99"/>
      <c r="B9" s="100"/>
      <c r="C9" s="37" t="s">
        <v>33</v>
      </c>
      <c r="D9" s="37" t="s">
        <v>34</v>
      </c>
      <c r="E9" s="37" t="s">
        <v>35</v>
      </c>
      <c r="F9" s="38" t="s">
        <v>33</v>
      </c>
      <c r="G9" s="39" t="s">
        <v>34</v>
      </c>
      <c r="H9" s="38" t="s">
        <v>35</v>
      </c>
      <c r="I9" s="38" t="s">
        <v>33</v>
      </c>
      <c r="J9" s="38" t="s">
        <v>34</v>
      </c>
      <c r="K9" s="38" t="s">
        <v>35</v>
      </c>
      <c r="L9" s="37" t="s">
        <v>33</v>
      </c>
      <c r="M9" s="37" t="s">
        <v>34</v>
      </c>
      <c r="N9" s="37" t="s">
        <v>35</v>
      </c>
    </row>
    <row r="10" spans="1:14" s="1" customFormat="1" ht="33" customHeight="1">
      <c r="A10" s="94" t="s">
        <v>17</v>
      </c>
      <c r="B10" s="94"/>
      <c r="C10" s="35">
        <f t="shared" ref="C10:D10" si="0">SUM(C11+C16)</f>
        <v>9784155</v>
      </c>
      <c r="D10" s="35">
        <f t="shared" si="0"/>
        <v>12910650.879999999</v>
      </c>
      <c r="E10" s="35">
        <f>SUM(E11+E16)</f>
        <v>970650559620</v>
      </c>
      <c r="F10" s="35">
        <v>1070</v>
      </c>
      <c r="G10" s="35">
        <v>68174.34</v>
      </c>
      <c r="H10" s="35">
        <v>20172311638</v>
      </c>
      <c r="I10" s="35">
        <v>43</v>
      </c>
      <c r="J10" s="35">
        <v>8206</v>
      </c>
      <c r="K10" s="35">
        <v>1137874458</v>
      </c>
      <c r="L10" s="35">
        <f>SUM(L11+L16)</f>
        <v>9785182</v>
      </c>
      <c r="M10" s="35">
        <f t="shared" ref="M10" si="1">SUM(M11+M16)</f>
        <v>12970619.219999999</v>
      </c>
      <c r="N10" s="35">
        <f>SUM(N11+N16)</f>
        <v>989684996800</v>
      </c>
    </row>
    <row r="11" spans="1:14" ht="26.25" customHeight="1">
      <c r="A11" s="93" t="s">
        <v>16</v>
      </c>
      <c r="B11" s="36" t="s">
        <v>27</v>
      </c>
      <c r="C11" s="35">
        <f>SUM(C12:C15)</f>
        <v>9783780</v>
      </c>
      <c r="D11" s="35">
        <f t="shared" ref="D11" si="2">SUM(D12:D15)</f>
        <v>12788466.59</v>
      </c>
      <c r="E11" s="35">
        <f>SUM(E12:E15)</f>
        <v>959398400384</v>
      </c>
      <c r="F11" s="35">
        <v>968</v>
      </c>
      <c r="G11" s="35">
        <v>66016.34</v>
      </c>
      <c r="H11" s="35">
        <v>18848751008</v>
      </c>
      <c r="I11" s="35">
        <v>39</v>
      </c>
      <c r="J11" s="35">
        <v>5265</v>
      </c>
      <c r="K11" s="35">
        <v>810525300</v>
      </c>
      <c r="L11" s="35">
        <f>SUM(L12:L15)</f>
        <v>9784709</v>
      </c>
      <c r="M11" s="35">
        <f t="shared" ref="M11:N11" si="3">SUM(M12:M15)</f>
        <v>12849217.93</v>
      </c>
      <c r="N11" s="35">
        <f t="shared" si="3"/>
        <v>977436626092</v>
      </c>
    </row>
    <row r="12" spans="1:14" ht="25.5" customHeight="1">
      <c r="A12" s="90"/>
      <c r="B12" s="36" t="s">
        <v>23</v>
      </c>
      <c r="C12" s="35">
        <v>16947</v>
      </c>
      <c r="D12" s="35">
        <v>333267.48</v>
      </c>
      <c r="E12" s="35">
        <v>148551917331</v>
      </c>
      <c r="F12" s="35">
        <v>640</v>
      </c>
      <c r="G12" s="35">
        <v>2949</v>
      </c>
      <c r="H12" s="35">
        <v>2262051240</v>
      </c>
      <c r="I12" s="35">
        <v>27</v>
      </c>
      <c r="J12" s="35">
        <v>0</v>
      </c>
      <c r="K12" s="35">
        <v>303391680</v>
      </c>
      <c r="L12" s="35">
        <v>17560</v>
      </c>
      <c r="M12" s="35">
        <v>336216.48</v>
      </c>
      <c r="N12" s="35">
        <v>150510576891</v>
      </c>
    </row>
    <row r="13" spans="1:14" ht="24" customHeight="1">
      <c r="A13" s="90"/>
      <c r="B13" s="36" t="s">
        <v>24</v>
      </c>
      <c r="C13" s="35">
        <v>9766668</v>
      </c>
      <c r="D13" s="35">
        <v>12335618.17</v>
      </c>
      <c r="E13" s="35">
        <v>794562543911</v>
      </c>
      <c r="F13" s="35">
        <v>324</v>
      </c>
      <c r="G13" s="35">
        <v>63067.34</v>
      </c>
      <c r="H13" s="35">
        <v>16582042768</v>
      </c>
      <c r="I13" s="35">
        <v>12</v>
      </c>
      <c r="J13" s="35">
        <v>4098</v>
      </c>
      <c r="K13" s="35">
        <v>428944620</v>
      </c>
      <c r="L13" s="35">
        <f>C13+F13-I13</f>
        <v>9766980</v>
      </c>
      <c r="M13" s="35">
        <f t="shared" ref="M13:N13" si="4">D13+G13-J13</f>
        <v>12394587.51</v>
      </c>
      <c r="N13" s="35">
        <f t="shared" si="4"/>
        <v>810715642059</v>
      </c>
    </row>
    <row r="14" spans="1:14" ht="23.25" customHeight="1">
      <c r="A14" s="90"/>
      <c r="B14" s="36" t="s">
        <v>25</v>
      </c>
      <c r="C14" s="35">
        <v>144</v>
      </c>
      <c r="D14" s="35">
        <v>104839.94</v>
      </c>
      <c r="E14" s="35">
        <v>14880748592</v>
      </c>
      <c r="F14" s="35">
        <v>0</v>
      </c>
      <c r="G14" s="35">
        <v>0</v>
      </c>
      <c r="H14" s="35">
        <v>0</v>
      </c>
      <c r="I14" s="35">
        <v>0</v>
      </c>
      <c r="J14" s="35">
        <v>1167</v>
      </c>
      <c r="K14" s="35">
        <v>78189000</v>
      </c>
      <c r="L14" s="35">
        <v>144</v>
      </c>
      <c r="M14" s="35">
        <v>103672.94</v>
      </c>
      <c r="N14" s="35">
        <v>14802559592</v>
      </c>
    </row>
    <row r="15" spans="1:14" ht="25.5" customHeight="1">
      <c r="A15" s="90"/>
      <c r="B15" s="36" t="s">
        <v>26</v>
      </c>
      <c r="C15" s="35">
        <v>21</v>
      </c>
      <c r="D15" s="35">
        <v>14741</v>
      </c>
      <c r="E15" s="35">
        <v>1403190550</v>
      </c>
      <c r="F15" s="35">
        <v>4</v>
      </c>
      <c r="G15" s="35">
        <v>0</v>
      </c>
      <c r="H15" s="35">
        <v>4657000</v>
      </c>
      <c r="I15" s="35">
        <v>0</v>
      </c>
      <c r="J15" s="35">
        <v>0</v>
      </c>
      <c r="K15" s="35">
        <v>0</v>
      </c>
      <c r="L15" s="35">
        <v>25</v>
      </c>
      <c r="M15" s="35">
        <v>14741</v>
      </c>
      <c r="N15" s="35">
        <v>1407847550</v>
      </c>
    </row>
    <row r="16" spans="1:14" ht="27.75" customHeight="1">
      <c r="A16" s="90" t="s">
        <v>18</v>
      </c>
      <c r="B16" s="90"/>
      <c r="C16" s="35">
        <v>375</v>
      </c>
      <c r="D16" s="35">
        <v>122184.29</v>
      </c>
      <c r="E16" s="35">
        <v>11252159236</v>
      </c>
      <c r="F16" s="35">
        <v>102</v>
      </c>
      <c r="G16" s="35">
        <v>2158</v>
      </c>
      <c r="H16" s="35">
        <v>1323560630</v>
      </c>
      <c r="I16" s="35">
        <v>4</v>
      </c>
      <c r="J16" s="35">
        <v>2941</v>
      </c>
      <c r="K16" s="35">
        <v>327349158</v>
      </c>
      <c r="L16" s="35">
        <f t="shared" ref="L16" si="5">C16+F16-I16</f>
        <v>473</v>
      </c>
      <c r="M16" s="35">
        <f t="shared" ref="M16" si="6">D16+G16-J16</f>
        <v>121401.29</v>
      </c>
      <c r="N16" s="35">
        <f t="shared" ref="N16" si="7">E16+H16-K16</f>
        <v>12248370708</v>
      </c>
    </row>
  </sheetData>
  <mergeCells count="9">
    <mergeCell ref="C7:E8"/>
    <mergeCell ref="L7:N8"/>
    <mergeCell ref="A16:B16"/>
    <mergeCell ref="F7:K7"/>
    <mergeCell ref="A11:A15"/>
    <mergeCell ref="A10:B10"/>
    <mergeCell ref="F8:H8"/>
    <mergeCell ref="I8:K8"/>
    <mergeCell ref="A7:B9"/>
  </mergeCells>
  <phoneticPr fontId="4" type="noConversion"/>
  <pageMargins left="0.35433070866141736" right="0.35433070866141736" top="0.98425196850393704" bottom="0.98425196850393704" header="0.51181102362204722" footer="0.51181102362204722"/>
  <pageSetup paperSize="9" scale="75" orientation="landscape" r:id="rId1"/>
  <headerFooter alignWithMargins="0">
    <oddFooter>&amp;C- 481 -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O29"/>
  <sheetViews>
    <sheetView topLeftCell="A4" workbookViewId="0">
      <selection activeCell="H30" sqref="H30"/>
    </sheetView>
  </sheetViews>
  <sheetFormatPr defaultRowHeight="13.5"/>
  <cols>
    <col min="3" max="3" width="9" bestFit="1" customWidth="1"/>
    <col min="4" max="4" width="10.77734375" style="33" customWidth="1"/>
    <col min="5" max="5" width="12.44140625" customWidth="1"/>
    <col min="6" max="6" width="9" bestFit="1" customWidth="1"/>
    <col min="7" max="7" width="9" customWidth="1"/>
    <col min="8" max="8" width="14.44140625" customWidth="1"/>
    <col min="9" max="10" width="9" bestFit="1" customWidth="1"/>
    <col min="11" max="11" width="11" customWidth="1"/>
    <col min="12" max="12" width="9" bestFit="1" customWidth="1"/>
    <col min="13" max="13" width="12.21875" customWidth="1"/>
    <col min="14" max="14" width="16.5546875" customWidth="1"/>
    <col min="26" max="32" width="8.88671875" customWidth="1"/>
  </cols>
  <sheetData>
    <row r="2" spans="1:15" ht="18.75">
      <c r="A2" s="26" t="s">
        <v>32</v>
      </c>
      <c r="B2" s="15"/>
      <c r="C2" s="15"/>
      <c r="D2" s="32"/>
      <c r="E2" s="19"/>
      <c r="F2" s="19"/>
      <c r="G2" s="18"/>
      <c r="H2" s="19"/>
      <c r="I2" s="19"/>
      <c r="J2" s="16"/>
      <c r="K2" s="15"/>
      <c r="L2" s="15"/>
      <c r="M2" s="17">
        <v>0</v>
      </c>
      <c r="N2" s="15"/>
      <c r="O2" s="14"/>
    </row>
    <row r="3" spans="1:15" ht="17.25" thickBot="1">
      <c r="A3" s="103"/>
      <c r="B3" s="103"/>
      <c r="C3" s="103"/>
      <c r="D3" s="103"/>
      <c r="E3" s="103"/>
      <c r="F3" s="20"/>
      <c r="G3" s="21"/>
      <c r="H3" s="22"/>
      <c r="I3" s="22"/>
      <c r="J3" s="21"/>
      <c r="K3" s="23"/>
      <c r="L3" s="23"/>
      <c r="M3" s="24">
        <v>0</v>
      </c>
      <c r="N3" s="25" t="s">
        <v>0</v>
      </c>
      <c r="O3" s="14"/>
    </row>
    <row r="4" spans="1:15" ht="16.5">
      <c r="A4" s="104" t="s">
        <v>52</v>
      </c>
      <c r="B4" s="105"/>
      <c r="C4" s="110" t="s">
        <v>48</v>
      </c>
      <c r="D4" s="111"/>
      <c r="E4" s="111"/>
      <c r="F4" s="111" t="s">
        <v>49</v>
      </c>
      <c r="G4" s="111"/>
      <c r="H4" s="111"/>
      <c r="I4" s="111"/>
      <c r="J4" s="111"/>
      <c r="K4" s="111"/>
      <c r="L4" s="111" t="s">
        <v>50</v>
      </c>
      <c r="M4" s="111"/>
      <c r="N4" s="117"/>
      <c r="O4" s="14"/>
    </row>
    <row r="5" spans="1:15" ht="16.5">
      <c r="A5" s="106"/>
      <c r="B5" s="107"/>
      <c r="C5" s="112"/>
      <c r="D5" s="112"/>
      <c r="E5" s="112"/>
      <c r="F5" s="119" t="s">
        <v>36</v>
      </c>
      <c r="G5" s="112"/>
      <c r="H5" s="112"/>
      <c r="I5" s="119" t="s">
        <v>37</v>
      </c>
      <c r="J5" s="112"/>
      <c r="K5" s="112"/>
      <c r="L5" s="112"/>
      <c r="M5" s="112"/>
      <c r="N5" s="118"/>
      <c r="O5" s="14"/>
    </row>
    <row r="6" spans="1:15" ht="17.25" thickBot="1">
      <c r="A6" s="108"/>
      <c r="B6" s="109"/>
      <c r="C6" s="86" t="s">
        <v>33</v>
      </c>
      <c r="D6" s="87" t="s">
        <v>34</v>
      </c>
      <c r="E6" s="86" t="s">
        <v>51</v>
      </c>
      <c r="F6" s="86" t="s">
        <v>33</v>
      </c>
      <c r="G6" s="86" t="s">
        <v>34</v>
      </c>
      <c r="H6" s="86" t="s">
        <v>51</v>
      </c>
      <c r="I6" s="86" t="s">
        <v>33</v>
      </c>
      <c r="J6" s="86" t="s">
        <v>34</v>
      </c>
      <c r="K6" s="86" t="s">
        <v>51</v>
      </c>
      <c r="L6" s="86" t="s">
        <v>33</v>
      </c>
      <c r="M6" s="86" t="s">
        <v>34</v>
      </c>
      <c r="N6" s="88" t="s">
        <v>51</v>
      </c>
      <c r="O6" s="14"/>
    </row>
    <row r="7" spans="1:15" ht="30" customHeight="1">
      <c r="A7" s="113" t="s">
        <v>1</v>
      </c>
      <c r="B7" s="114"/>
      <c r="C7" s="76">
        <f t="shared" ref="C7:H7" si="0">SUM(C8+C14+C18+C19+C20+C21+C22+C23+C24+C25+C26)</f>
        <v>9784155</v>
      </c>
      <c r="D7" s="77">
        <f t="shared" si="0"/>
        <v>12910650.879999999</v>
      </c>
      <c r="E7" s="76">
        <f t="shared" si="0"/>
        <v>970650559620</v>
      </c>
      <c r="F7" s="78">
        <f t="shared" si="0"/>
        <v>1070</v>
      </c>
      <c r="G7" s="79">
        <f t="shared" si="0"/>
        <v>68174.340000000011</v>
      </c>
      <c r="H7" s="80">
        <f t="shared" si="0"/>
        <v>20172311638</v>
      </c>
      <c r="I7" s="81">
        <f>SUM(I8+I14+I18+I19+I20+I21+I22+I23+I24+I25)</f>
        <v>43</v>
      </c>
      <c r="J7" s="79">
        <f>SUM(J8+J14+J18+J19+J20+J21+J22+J23+J24+J25)</f>
        <v>8206</v>
      </c>
      <c r="K7" s="82">
        <f>SUM(K8+K14+K18+K19+K20+K21+K22+K23+K24+K25)</f>
        <v>1137874458</v>
      </c>
      <c r="L7" s="83">
        <f t="shared" ref="L7:N26" si="1">C7+F7-I7</f>
        <v>9785182</v>
      </c>
      <c r="M7" s="84">
        <f t="shared" si="1"/>
        <v>12970619.219999999</v>
      </c>
      <c r="N7" s="85">
        <f t="shared" si="1"/>
        <v>989684996800</v>
      </c>
      <c r="O7" s="14"/>
    </row>
    <row r="8" spans="1:15" ht="16.5">
      <c r="A8" s="115" t="s">
        <v>2</v>
      </c>
      <c r="B8" s="40" t="s">
        <v>3</v>
      </c>
      <c r="C8" s="41">
        <f t="shared" ref="C8:J8" si="2">SUM(C9:C13)</f>
        <v>9930</v>
      </c>
      <c r="D8" s="42">
        <f t="shared" si="2"/>
        <v>12796770.09</v>
      </c>
      <c r="E8" s="41">
        <f t="shared" si="2"/>
        <v>265313366447</v>
      </c>
      <c r="F8" s="41">
        <f t="shared" si="2"/>
        <v>242</v>
      </c>
      <c r="G8" s="43">
        <f t="shared" si="2"/>
        <v>66529.990000000005</v>
      </c>
      <c r="H8" s="44">
        <f t="shared" si="2"/>
        <v>13363947180</v>
      </c>
      <c r="I8" s="45">
        <f t="shared" si="2"/>
        <v>15</v>
      </c>
      <c r="J8" s="43">
        <f t="shared" si="2"/>
        <v>7856</v>
      </c>
      <c r="K8" s="46">
        <f>SUM(K9:K13)</f>
        <v>819644220</v>
      </c>
      <c r="L8" s="47">
        <f t="shared" si="1"/>
        <v>10157</v>
      </c>
      <c r="M8" s="48">
        <f t="shared" si="1"/>
        <v>12855444.08</v>
      </c>
      <c r="N8" s="66">
        <f t="shared" si="1"/>
        <v>277857669407</v>
      </c>
      <c r="O8" s="14"/>
    </row>
    <row r="9" spans="1:15" ht="16.5">
      <c r="A9" s="116"/>
      <c r="B9" s="40" t="s">
        <v>4</v>
      </c>
      <c r="C9" s="49">
        <v>1170</v>
      </c>
      <c r="D9" s="50">
        <v>200270.99</v>
      </c>
      <c r="E9" s="49">
        <v>57257330638</v>
      </c>
      <c r="F9" s="49">
        <v>53</v>
      </c>
      <c r="G9" s="51">
        <v>5032.72</v>
      </c>
      <c r="H9" s="52">
        <v>2518017980</v>
      </c>
      <c r="I9" s="53">
        <v>4</v>
      </c>
      <c r="J9" s="51">
        <v>492</v>
      </c>
      <c r="K9" s="54">
        <v>306111000</v>
      </c>
      <c r="L9" s="55">
        <f t="shared" si="1"/>
        <v>1219</v>
      </c>
      <c r="M9" s="56">
        <f t="shared" si="1"/>
        <v>204811.71</v>
      </c>
      <c r="N9" s="67">
        <f t="shared" si="1"/>
        <v>59469237618</v>
      </c>
      <c r="O9" s="14"/>
    </row>
    <row r="10" spans="1:15" ht="16.5">
      <c r="A10" s="116"/>
      <c r="B10" s="40" t="s">
        <v>5</v>
      </c>
      <c r="C10" s="49">
        <v>1567</v>
      </c>
      <c r="D10" s="50">
        <v>533909.68999999994</v>
      </c>
      <c r="E10" s="49">
        <v>49940238954</v>
      </c>
      <c r="F10" s="49">
        <v>64</v>
      </c>
      <c r="G10" s="51">
        <v>13272.54</v>
      </c>
      <c r="H10" s="52">
        <v>3429460230</v>
      </c>
      <c r="I10" s="53">
        <v>5</v>
      </c>
      <c r="J10" s="51">
        <v>1816</v>
      </c>
      <c r="K10" s="54">
        <v>101567100</v>
      </c>
      <c r="L10" s="55">
        <f t="shared" si="1"/>
        <v>1626</v>
      </c>
      <c r="M10" s="56">
        <f t="shared" si="1"/>
        <v>545366.23</v>
      </c>
      <c r="N10" s="67">
        <f t="shared" si="1"/>
        <v>53268132084</v>
      </c>
      <c r="O10" s="14"/>
    </row>
    <row r="11" spans="1:15" ht="16.5">
      <c r="A11" s="116"/>
      <c r="B11" s="40" t="s">
        <v>6</v>
      </c>
      <c r="C11" s="49">
        <v>1455</v>
      </c>
      <c r="D11" s="50">
        <v>465171.85</v>
      </c>
      <c r="E11" s="49">
        <v>50695806629</v>
      </c>
      <c r="F11" s="49">
        <v>56</v>
      </c>
      <c r="G11" s="51">
        <v>14119</v>
      </c>
      <c r="H11" s="52">
        <v>3947715060</v>
      </c>
      <c r="I11" s="53">
        <v>3</v>
      </c>
      <c r="J11" s="51">
        <v>3068</v>
      </c>
      <c r="K11" s="54">
        <v>197966000</v>
      </c>
      <c r="L11" s="55">
        <f t="shared" si="1"/>
        <v>1508</v>
      </c>
      <c r="M11" s="56">
        <f>D11+G11-J11</f>
        <v>476222.85</v>
      </c>
      <c r="N11" s="67">
        <f t="shared" si="1"/>
        <v>54445555689</v>
      </c>
      <c r="O11" s="14"/>
    </row>
    <row r="12" spans="1:15" ht="16.5">
      <c r="A12" s="116"/>
      <c r="B12" s="40" t="s">
        <v>7</v>
      </c>
      <c r="C12" s="49">
        <v>823</v>
      </c>
      <c r="D12" s="50">
        <v>9096045.9700000007</v>
      </c>
      <c r="E12" s="49">
        <v>45107310002</v>
      </c>
      <c r="F12" s="49">
        <v>25</v>
      </c>
      <c r="G12" s="51">
        <v>25533.62</v>
      </c>
      <c r="H12" s="52">
        <v>2710029700</v>
      </c>
      <c r="I12" s="53">
        <v>0</v>
      </c>
      <c r="J12" s="51">
        <v>320</v>
      </c>
      <c r="K12" s="54">
        <v>25280000</v>
      </c>
      <c r="L12" s="55">
        <f t="shared" si="1"/>
        <v>848</v>
      </c>
      <c r="M12" s="56">
        <f t="shared" si="1"/>
        <v>9121259.5899999999</v>
      </c>
      <c r="N12" s="67">
        <f t="shared" si="1"/>
        <v>47792059702</v>
      </c>
      <c r="O12" s="14"/>
    </row>
    <row r="13" spans="1:15" ht="16.5">
      <c r="A13" s="116"/>
      <c r="B13" s="40" t="s">
        <v>8</v>
      </c>
      <c r="C13" s="49">
        <v>4915</v>
      </c>
      <c r="D13" s="50">
        <v>2501371.59</v>
      </c>
      <c r="E13" s="49">
        <v>62312680224</v>
      </c>
      <c r="F13" s="49">
        <v>44</v>
      </c>
      <c r="G13" s="51">
        <v>8572.11</v>
      </c>
      <c r="H13" s="52">
        <v>758724210</v>
      </c>
      <c r="I13" s="53">
        <v>3</v>
      </c>
      <c r="J13" s="51">
        <v>2160</v>
      </c>
      <c r="K13" s="54">
        <v>188720120</v>
      </c>
      <c r="L13" s="55">
        <f t="shared" si="1"/>
        <v>4956</v>
      </c>
      <c r="M13" s="56">
        <f t="shared" si="1"/>
        <v>2507783.6999999997</v>
      </c>
      <c r="N13" s="67">
        <f t="shared" si="1"/>
        <v>62882684314</v>
      </c>
      <c r="O13" s="14"/>
    </row>
    <row r="14" spans="1:15" ht="16.5">
      <c r="A14" s="115" t="s">
        <v>9</v>
      </c>
      <c r="B14" s="40" t="s">
        <v>3</v>
      </c>
      <c r="C14" s="41">
        <f t="shared" ref="C14:K14" si="3">SUM(C15:C17)</f>
        <v>246</v>
      </c>
      <c r="D14" s="42">
        <f t="shared" si="3"/>
        <v>113785.76999999999</v>
      </c>
      <c r="E14" s="41">
        <f t="shared" si="3"/>
        <v>120442207287</v>
      </c>
      <c r="F14" s="41">
        <f t="shared" si="3"/>
        <v>3</v>
      </c>
      <c r="G14" s="43">
        <f t="shared" si="3"/>
        <v>1644.35</v>
      </c>
      <c r="H14" s="44">
        <f t="shared" si="3"/>
        <v>922133188</v>
      </c>
      <c r="I14" s="45">
        <f t="shared" si="3"/>
        <v>1</v>
      </c>
      <c r="J14" s="43">
        <f t="shared" si="3"/>
        <v>350</v>
      </c>
      <c r="K14" s="46">
        <f t="shared" si="3"/>
        <v>14838558</v>
      </c>
      <c r="L14" s="55">
        <f t="shared" si="1"/>
        <v>248</v>
      </c>
      <c r="M14" s="48">
        <f t="shared" si="1"/>
        <v>115080.12</v>
      </c>
      <c r="N14" s="66">
        <f t="shared" si="1"/>
        <v>121349501917</v>
      </c>
      <c r="O14" s="14"/>
    </row>
    <row r="15" spans="1:15" ht="16.5">
      <c r="A15" s="116"/>
      <c r="B15" s="40" t="s">
        <v>10</v>
      </c>
      <c r="C15" s="49">
        <v>69</v>
      </c>
      <c r="D15" s="50">
        <v>51795.5</v>
      </c>
      <c r="E15" s="49">
        <v>43272988483</v>
      </c>
      <c r="F15" s="49">
        <v>1</v>
      </c>
      <c r="G15" s="51">
        <v>367.35</v>
      </c>
      <c r="H15" s="52">
        <v>537419650</v>
      </c>
      <c r="I15" s="57">
        <v>0</v>
      </c>
      <c r="J15" s="57">
        <v>0</v>
      </c>
      <c r="K15" s="57">
        <v>0</v>
      </c>
      <c r="L15" s="55">
        <f t="shared" si="1"/>
        <v>70</v>
      </c>
      <c r="M15" s="56">
        <f t="shared" si="1"/>
        <v>52162.85</v>
      </c>
      <c r="N15" s="67">
        <f t="shared" si="1"/>
        <v>43810408133</v>
      </c>
      <c r="O15" s="14"/>
    </row>
    <row r="16" spans="1:15" ht="16.5">
      <c r="A16" s="116"/>
      <c r="B16" s="40" t="s">
        <v>11</v>
      </c>
      <c r="C16" s="49">
        <v>8</v>
      </c>
      <c r="D16" s="50">
        <v>2113.39</v>
      </c>
      <c r="E16" s="49">
        <v>738653378</v>
      </c>
      <c r="F16" s="58">
        <v>0</v>
      </c>
      <c r="G16" s="57">
        <v>0</v>
      </c>
      <c r="H16" s="59">
        <v>0</v>
      </c>
      <c r="I16" s="57">
        <v>0</v>
      </c>
      <c r="J16" s="57">
        <v>0</v>
      </c>
      <c r="K16" s="57">
        <v>0</v>
      </c>
      <c r="L16" s="55">
        <f t="shared" si="1"/>
        <v>8</v>
      </c>
      <c r="M16" s="56">
        <f t="shared" si="1"/>
        <v>2113.39</v>
      </c>
      <c r="N16" s="67">
        <f t="shared" si="1"/>
        <v>738653378</v>
      </c>
      <c r="O16" s="14"/>
    </row>
    <row r="17" spans="1:15" ht="16.5">
      <c r="A17" s="116"/>
      <c r="B17" s="40" t="s">
        <v>8</v>
      </c>
      <c r="C17" s="49">
        <v>169</v>
      </c>
      <c r="D17" s="50">
        <v>59876.88</v>
      </c>
      <c r="E17" s="49">
        <v>76430565426</v>
      </c>
      <c r="F17" s="58">
        <v>2</v>
      </c>
      <c r="G17" s="57">
        <v>1277</v>
      </c>
      <c r="H17" s="52">
        <v>384713538</v>
      </c>
      <c r="I17" s="53">
        <v>1</v>
      </c>
      <c r="J17" s="51">
        <v>350</v>
      </c>
      <c r="K17" s="54">
        <v>14838558</v>
      </c>
      <c r="L17" s="55">
        <f t="shared" si="1"/>
        <v>170</v>
      </c>
      <c r="M17" s="56">
        <f t="shared" si="1"/>
        <v>60803.88</v>
      </c>
      <c r="N17" s="67">
        <f t="shared" si="1"/>
        <v>76800440406</v>
      </c>
      <c r="O17" s="14"/>
    </row>
    <row r="18" spans="1:15" ht="16.5">
      <c r="A18" s="122" t="s">
        <v>31</v>
      </c>
      <c r="B18" s="123"/>
      <c r="C18" s="60">
        <v>9741158</v>
      </c>
      <c r="D18" s="61">
        <v>0</v>
      </c>
      <c r="E18" s="60">
        <v>1823620790</v>
      </c>
      <c r="F18" s="62">
        <v>9</v>
      </c>
      <c r="G18" s="57">
        <v>0</v>
      </c>
      <c r="H18" s="63">
        <v>941757230</v>
      </c>
      <c r="I18" s="59">
        <v>0</v>
      </c>
      <c r="J18" s="57">
        <v>0</v>
      </c>
      <c r="K18" s="57">
        <v>0</v>
      </c>
      <c r="L18" s="55">
        <f t="shared" si="1"/>
        <v>9741167</v>
      </c>
      <c r="M18" s="57">
        <v>0</v>
      </c>
      <c r="N18" s="67">
        <f t="shared" si="1"/>
        <v>2765378020</v>
      </c>
      <c r="O18" s="14"/>
    </row>
    <row r="19" spans="1:15" ht="16.5">
      <c r="A19" s="122" t="s">
        <v>29</v>
      </c>
      <c r="B19" s="124"/>
      <c r="C19" s="55">
        <v>24558</v>
      </c>
      <c r="D19" s="61">
        <v>0</v>
      </c>
      <c r="E19" s="60">
        <v>577430273966</v>
      </c>
      <c r="F19" s="62">
        <v>804</v>
      </c>
      <c r="G19" s="57">
        <v>0</v>
      </c>
      <c r="H19" s="63">
        <v>4889150540</v>
      </c>
      <c r="I19" s="59">
        <v>0</v>
      </c>
      <c r="J19" s="57">
        <v>0</v>
      </c>
      <c r="K19" s="57">
        <v>0</v>
      </c>
      <c r="L19" s="55">
        <f t="shared" si="1"/>
        <v>25362</v>
      </c>
      <c r="M19" s="57">
        <v>0</v>
      </c>
      <c r="N19" s="67">
        <f t="shared" si="1"/>
        <v>582319424506</v>
      </c>
      <c r="O19" s="14"/>
    </row>
    <row r="20" spans="1:15" ht="16.5">
      <c r="A20" s="122" t="s">
        <v>30</v>
      </c>
      <c r="B20" s="124"/>
      <c r="C20" s="55">
        <v>76</v>
      </c>
      <c r="D20" s="61">
        <v>0</v>
      </c>
      <c r="E20" s="60">
        <v>1409938840</v>
      </c>
      <c r="F20" s="58">
        <v>0</v>
      </c>
      <c r="G20" s="57">
        <v>0</v>
      </c>
      <c r="H20" s="59">
        <v>0</v>
      </c>
      <c r="I20" s="59">
        <v>27</v>
      </c>
      <c r="J20" s="57">
        <v>0</v>
      </c>
      <c r="K20" s="64">
        <v>303391680</v>
      </c>
      <c r="L20" s="55">
        <f t="shared" si="1"/>
        <v>49</v>
      </c>
      <c r="M20" s="57">
        <v>0</v>
      </c>
      <c r="N20" s="67">
        <f t="shared" si="1"/>
        <v>1106547160</v>
      </c>
      <c r="O20" s="14"/>
    </row>
    <row r="21" spans="1:15" ht="16.5">
      <c r="A21" s="122" t="s">
        <v>28</v>
      </c>
      <c r="B21" s="124"/>
      <c r="C21" s="55">
        <v>6</v>
      </c>
      <c r="D21" s="61">
        <v>0</v>
      </c>
      <c r="E21" s="60">
        <v>792655000</v>
      </c>
      <c r="F21" s="57">
        <v>1</v>
      </c>
      <c r="G21" s="57">
        <v>0</v>
      </c>
      <c r="H21" s="59">
        <v>44970000</v>
      </c>
      <c r="I21" s="59">
        <v>0</v>
      </c>
      <c r="J21" s="57">
        <v>0</v>
      </c>
      <c r="K21" s="57">
        <v>0</v>
      </c>
      <c r="L21" s="55">
        <f t="shared" si="1"/>
        <v>7</v>
      </c>
      <c r="M21" s="57">
        <v>0</v>
      </c>
      <c r="N21" s="67">
        <f t="shared" si="1"/>
        <v>837625000</v>
      </c>
      <c r="O21" s="14"/>
    </row>
    <row r="22" spans="1:15" ht="16.5">
      <c r="A22" s="122" t="s">
        <v>12</v>
      </c>
      <c r="B22" s="123"/>
      <c r="C22" s="57">
        <v>0</v>
      </c>
      <c r="D22" s="61">
        <v>0</v>
      </c>
      <c r="E22" s="57">
        <v>0</v>
      </c>
      <c r="F22" s="57">
        <v>0</v>
      </c>
      <c r="G22" s="57">
        <v>0</v>
      </c>
      <c r="H22" s="59">
        <v>0</v>
      </c>
      <c r="I22" s="59">
        <v>0</v>
      </c>
      <c r="J22" s="57">
        <v>0</v>
      </c>
      <c r="K22" s="57">
        <v>0</v>
      </c>
      <c r="L22" s="57">
        <v>0</v>
      </c>
      <c r="M22" s="57">
        <v>0</v>
      </c>
      <c r="N22" s="68">
        <v>0</v>
      </c>
      <c r="O22" s="14"/>
    </row>
    <row r="23" spans="1:15" ht="16.5">
      <c r="A23" s="122" t="s">
        <v>13</v>
      </c>
      <c r="B23" s="123"/>
      <c r="C23" s="55">
        <v>4662</v>
      </c>
      <c r="D23" s="61">
        <v>0</v>
      </c>
      <c r="E23" s="60">
        <v>2001197290</v>
      </c>
      <c r="F23" s="60">
        <v>11</v>
      </c>
      <c r="G23" s="57">
        <v>0</v>
      </c>
      <c r="H23" s="63">
        <v>10353500</v>
      </c>
      <c r="I23" s="59">
        <v>0</v>
      </c>
      <c r="J23" s="57">
        <v>0</v>
      </c>
      <c r="K23" s="57">
        <v>0</v>
      </c>
      <c r="L23" s="55">
        <f t="shared" si="1"/>
        <v>4673</v>
      </c>
      <c r="M23" s="57">
        <v>0</v>
      </c>
      <c r="N23" s="67">
        <f>E23+H23-K23</f>
        <v>2011550790</v>
      </c>
      <c r="O23" s="14"/>
    </row>
    <row r="24" spans="1:15" ht="16.5">
      <c r="A24" s="120" t="s">
        <v>14</v>
      </c>
      <c r="B24" s="121"/>
      <c r="C24" s="55">
        <v>3512</v>
      </c>
      <c r="D24" s="61">
        <v>0</v>
      </c>
      <c r="E24" s="60">
        <v>1057550000</v>
      </c>
      <c r="F24" s="57">
        <v>0</v>
      </c>
      <c r="G24" s="57">
        <v>0</v>
      </c>
      <c r="H24" s="57">
        <v>0</v>
      </c>
      <c r="I24" s="59">
        <v>0</v>
      </c>
      <c r="J24" s="57">
        <v>0</v>
      </c>
      <c r="K24" s="57">
        <v>0</v>
      </c>
      <c r="L24" s="55">
        <f t="shared" si="1"/>
        <v>3512</v>
      </c>
      <c r="M24" s="57">
        <v>0</v>
      </c>
      <c r="N24" s="67">
        <f>E24+H24-K24</f>
        <v>1057550000</v>
      </c>
      <c r="O24" s="14"/>
    </row>
    <row r="25" spans="1:15" ht="16.5">
      <c r="A25" s="122" t="s">
        <v>15</v>
      </c>
      <c r="B25" s="123"/>
      <c r="C25" s="55">
        <v>3</v>
      </c>
      <c r="D25" s="65">
        <v>75</v>
      </c>
      <c r="E25" s="60">
        <v>292750000</v>
      </c>
      <c r="F25" s="57">
        <v>0</v>
      </c>
      <c r="G25" s="57">
        <v>0</v>
      </c>
      <c r="H25" s="57">
        <v>0</v>
      </c>
      <c r="I25" s="59">
        <v>0</v>
      </c>
      <c r="J25" s="57">
        <v>0</v>
      </c>
      <c r="K25" s="57">
        <v>0</v>
      </c>
      <c r="L25" s="55">
        <f t="shared" si="1"/>
        <v>3</v>
      </c>
      <c r="M25" s="56">
        <f>D25+G25-J25</f>
        <v>75</v>
      </c>
      <c r="N25" s="67">
        <f>E25+H25-K25</f>
        <v>292750000</v>
      </c>
      <c r="O25" s="14"/>
    </row>
    <row r="26" spans="1:15" ht="17.25" thickBot="1">
      <c r="A26" s="101" t="s">
        <v>38</v>
      </c>
      <c r="B26" s="102"/>
      <c r="C26" s="69">
        <v>4</v>
      </c>
      <c r="D26" s="70">
        <v>20.02</v>
      </c>
      <c r="E26" s="70">
        <v>87000000</v>
      </c>
      <c r="F26" s="70">
        <v>0</v>
      </c>
      <c r="G26" s="71">
        <v>0</v>
      </c>
      <c r="H26" s="70">
        <v>0</v>
      </c>
      <c r="I26" s="72">
        <v>0</v>
      </c>
      <c r="J26" s="70">
        <v>0</v>
      </c>
      <c r="K26" s="73">
        <v>0</v>
      </c>
      <c r="L26" s="69">
        <f t="shared" si="1"/>
        <v>4</v>
      </c>
      <c r="M26" s="74">
        <f>D26+G26-J26</f>
        <v>20.02</v>
      </c>
      <c r="N26" s="75">
        <f>E26+H26-K26</f>
        <v>87000000</v>
      </c>
    </row>
    <row r="27" spans="1:15">
      <c r="N27" s="34"/>
    </row>
    <row r="29" spans="1:15">
      <c r="N29" s="34"/>
    </row>
  </sheetData>
  <mergeCells count="19">
    <mergeCell ref="L4:N5"/>
    <mergeCell ref="F5:H5"/>
    <mergeCell ref="I5:K5"/>
    <mergeCell ref="A24:B24"/>
    <mergeCell ref="A25:B25"/>
    <mergeCell ref="A14:A17"/>
    <mergeCell ref="A18:B18"/>
    <mergeCell ref="A19:B19"/>
    <mergeCell ref="A20:B20"/>
    <mergeCell ref="A21:B21"/>
    <mergeCell ref="A22:B22"/>
    <mergeCell ref="A23:B23"/>
    <mergeCell ref="F4:K4"/>
    <mergeCell ref="A26:B26"/>
    <mergeCell ref="A3:E3"/>
    <mergeCell ref="A4:B6"/>
    <mergeCell ref="C4:E5"/>
    <mergeCell ref="A7:B7"/>
    <mergeCell ref="A8:A13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Footer>&amp;C- 488 -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보고서</vt:lpstr>
      <vt:lpstr>1. 용도별 현황</vt:lpstr>
      <vt:lpstr>2.종류별 현황</vt:lpstr>
      <vt:lpstr>'1. 용도별 현황'!Print_Area</vt:lpstr>
    </vt:vector>
  </TitlesOfParts>
  <Company>군청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가평군</dc:creator>
  <cp:lastModifiedBy>USER</cp:lastModifiedBy>
  <cp:lastPrinted>2014-05-30T05:39:27Z</cp:lastPrinted>
  <dcterms:created xsi:type="dcterms:W3CDTF">2012-04-16T06:50:11Z</dcterms:created>
  <dcterms:modified xsi:type="dcterms:W3CDTF">2015-01-16T08:29:06Z</dcterms:modified>
</cp:coreProperties>
</file>